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P:\Intini\HOMEPAGE\neue Datenstruktur\Daten\2_Stromnetz\3_Veröffentlichungen\2\1\"/>
    </mc:Choice>
  </mc:AlternateContent>
  <xr:revisionPtr revIDLastSave="0" documentId="8_{81E325A5-09E0-4294-8CC5-5FDDB7FAEA06}" xr6:coauthVersionLast="47" xr6:coauthVersionMax="47" xr10:uidLastSave="{00000000-0000-0000-0000-000000000000}"/>
  <bookViews>
    <workbookView xWindow="25080" yWindow="-120" windowWidth="25440" windowHeight="15270" xr2:uid="{D6ECB2E4-64D6-4359-831A-8E29A44F5C8E}"/>
  </bookViews>
  <sheets>
    <sheet name="Preise__ePB" sheetId="1" r:id="rId1"/>
  </sheets>
  <externalReferences>
    <externalReference r:id="rId2"/>
  </externalReferences>
  <definedNames>
    <definedName name="_xlnm.Print_Area" localSheetId="0">Preise__ePB!$A$1:$R$62</definedName>
    <definedName name="Tage">[1]Preisangabe!$G$1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" l="1"/>
  <c r="Q45" i="1" l="1"/>
  <c r="Q44" i="1"/>
  <c r="Q43" i="1"/>
  <c r="Q42" i="1"/>
  <c r="Q41" i="1"/>
  <c r="Q40" i="1"/>
  <c r="M45" i="1"/>
  <c r="M44" i="1"/>
  <c r="M43" i="1"/>
  <c r="M42" i="1"/>
  <c r="M41" i="1"/>
  <c r="Q35" i="1"/>
  <c r="Q34" i="1"/>
  <c r="Q28" i="1"/>
  <c r="Q29" i="1"/>
  <c r="Q30" i="1"/>
  <c r="Q31" i="1"/>
  <c r="Q32" i="1"/>
  <c r="Q33" i="1"/>
  <c r="Q27" i="1"/>
  <c r="M35" i="1"/>
  <c r="M33" i="1"/>
  <c r="M34" i="1" s="1"/>
  <c r="M32" i="1"/>
  <c r="M31" i="1"/>
  <c r="M30" i="1"/>
  <c r="M29" i="1"/>
  <c r="M28" i="1"/>
  <c r="M19" i="1"/>
  <c r="M53" i="1" l="1"/>
  <c r="M52" i="1"/>
  <c r="M51" i="1"/>
  <c r="L34" i="1"/>
  <c r="F60" i="1"/>
</calcChain>
</file>

<file path=xl/sharedStrings.xml><?xml version="1.0" encoding="utf-8"?>
<sst xmlns="http://schemas.openxmlformats.org/spreadsheetml/2006/main" count="155" uniqueCount="90">
  <si>
    <t>Anschlussnetzbetreiber</t>
  </si>
  <si>
    <t>Anschlussnutzer</t>
  </si>
  <si>
    <t>mME</t>
  </si>
  <si>
    <t xml:space="preserve">(€) nettto / a </t>
  </si>
  <si>
    <t xml:space="preserve"> (€) brutto / a</t>
  </si>
  <si>
    <t xml:space="preserve"> (€) netto / a</t>
  </si>
  <si>
    <t xml:space="preserve"> (€) brutto / a </t>
  </si>
  <si>
    <t>50.001    bis    100.000 kWh</t>
  </si>
  <si>
    <t>20.001    bis      50.000 kWh</t>
  </si>
  <si>
    <t>10.001    bis      20.000 kWh</t>
  </si>
  <si>
    <t xml:space="preserve">  6.001    bis      10.000 kWh</t>
  </si>
  <si>
    <t>&gt; 100.000 kWh</t>
  </si>
  <si>
    <t>Moderne Messeinrichtung /</t>
  </si>
  <si>
    <t xml:space="preserve">Intelligentes Messsystem / </t>
  </si>
  <si>
    <t>Verbrauchseinrichtung § 14a EnWG</t>
  </si>
  <si>
    <t>kundenindividuell</t>
  </si>
  <si>
    <t>Anlagenbetreiber</t>
  </si>
  <si>
    <t>über  25 kW      bis    100 kW</t>
  </si>
  <si>
    <t>über  15 kW      bis      25 kW</t>
  </si>
  <si>
    <t>über   7 kW       bis      15 kW</t>
  </si>
  <si>
    <t xml:space="preserve"> &gt;    100 kW</t>
  </si>
  <si>
    <t>Preis pro Zusatzleistung</t>
  </si>
  <si>
    <t>(€) netto / a</t>
  </si>
  <si>
    <t>(€) brutto / a</t>
  </si>
  <si>
    <t xml:space="preserve">Entgelte für den Messstellenbetrieb von modernen Messeinrichtungen </t>
  </si>
  <si>
    <t>Standardleistung § 34 Abs. 1 MsbG</t>
  </si>
  <si>
    <t>1.</t>
  </si>
  <si>
    <t>Entgelte für den Messstellenbetrieb von intelligenten Messsystemen</t>
  </si>
  <si>
    <t xml:space="preserve">2. </t>
  </si>
  <si>
    <t>a) Anschlussnutzer</t>
  </si>
  <si>
    <t>b) Anlagenbetreiber</t>
  </si>
  <si>
    <t xml:space="preserve">3. </t>
  </si>
  <si>
    <t xml:space="preserve">Weitere Leistungen </t>
  </si>
  <si>
    <t>Optionale Einbaufälle &lt; 6.000 kWh</t>
  </si>
  <si>
    <t>Optionale Einbaufälle &lt; 7 kW</t>
  </si>
  <si>
    <t>Wandlersatz bei mME/iMS in Mittelspannung</t>
  </si>
  <si>
    <t>Wandlersatz bei mME/iMS in Niederspannung</t>
  </si>
  <si>
    <t xml:space="preserve">Schaltgeräte oder Tarifschaltung </t>
  </si>
  <si>
    <t>Entgelt für Messstellenbetrieb bei individuellem Angebot</t>
  </si>
  <si>
    <t>Einbau und Betrieb einer Steuereinrichtung am Netzanschlusspunkt</t>
  </si>
  <si>
    <t>Jährliches Zusatzentgelt bei vorzeitiger Ausstattung von optionalen Einbaufällen</t>
  </si>
  <si>
    <t>auf Anfrage</t>
  </si>
  <si>
    <t>(€) netto / einmalig</t>
  </si>
  <si>
    <t>(€) brutto / einmalig</t>
  </si>
  <si>
    <t>4-02-0-001</t>
  </si>
  <si>
    <t>€/Tag</t>
  </si>
  <si>
    <t>4-02-0-002</t>
  </si>
  <si>
    <t>4-02-0-003</t>
  </si>
  <si>
    <t>4-02-0-004</t>
  </si>
  <si>
    <t>4-02-0-005</t>
  </si>
  <si>
    <t>4-02-0-006</t>
  </si>
  <si>
    <t>4-02-0-007</t>
  </si>
  <si>
    <t>4-02-0-008</t>
  </si>
  <si>
    <t>4-02-0-009</t>
  </si>
  <si>
    <t>4-02-0-010</t>
  </si>
  <si>
    <t>4-02-0-011</t>
  </si>
  <si>
    <t>4-02-0-012</t>
  </si>
  <si>
    <t>4-02-0-013</t>
  </si>
  <si>
    <t>4-02-0-014</t>
  </si>
  <si>
    <t>4-02-0-017</t>
  </si>
  <si>
    <t>4-02-0-018</t>
  </si>
  <si>
    <t>4-02-0-019</t>
  </si>
  <si>
    <t>4-02-0-021</t>
  </si>
  <si>
    <t>§§ 34, 35 MsbG</t>
  </si>
  <si>
    <t>Leistungen</t>
  </si>
  <si>
    <t xml:space="preserve">Vorzeitige Ausstattung mit einem intelligenten Messsystem </t>
  </si>
  <si>
    <t>MSB &gt; LF</t>
  </si>
  <si>
    <t>Nachkommastellen</t>
  </si>
  <si>
    <t>Tage</t>
  </si>
  <si>
    <t>4-03-0-001</t>
  </si>
  <si>
    <t>4-03-0-002</t>
  </si>
  <si>
    <t>4-03-0-003</t>
  </si>
  <si>
    <t>4-03-0-004</t>
  </si>
  <si>
    <t>4-03-0-005</t>
  </si>
  <si>
    <t>4-03-0-006</t>
  </si>
  <si>
    <t>4-03-0-011</t>
  </si>
  <si>
    <t>4-03-0-012</t>
  </si>
  <si>
    <t>4-03-0-014</t>
  </si>
  <si>
    <t>4-03-0-007</t>
  </si>
  <si>
    <t>4-03-0-008</t>
  </si>
  <si>
    <t>4-03-0-009</t>
  </si>
  <si>
    <t>4-03-0-010</t>
  </si>
  <si>
    <t>4-03-0-013</t>
  </si>
  <si>
    <t>MSB &gt; NB</t>
  </si>
  <si>
    <t>Elektronisches Preisblatt</t>
  </si>
  <si>
    <t>Preise individuell</t>
  </si>
  <si>
    <t>Messwerte an beauftragte Dritte (ESA) übermitteln</t>
  </si>
  <si>
    <t>4-02-0-022</t>
  </si>
  <si>
    <t>4-02-0-023</t>
  </si>
  <si>
    <r>
      <rPr>
        <b/>
        <sz val="14"/>
        <color theme="1"/>
        <rFont val="Arial"/>
        <family val="2"/>
      </rPr>
      <t>Entgelte für den Messstellenbetrieb von modernen Messeinrichtungen (mME) und 
intelligenten Messsystemen (iMSys) gemäß Messstellenbetriebsgesetz (MsbG)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(gültig ab dem 01.09.2025 mit Wirkung zum 01.09.2025) </t>
    </r>
    <r>
      <rPr>
        <sz val="11"/>
        <color theme="1"/>
        <rFont val="Arial"/>
        <family val="2"/>
      </rPr>
      <t xml:space="preserve">
In Abhängigkeit der Ausstattung der Messstelle und des Jahresverbrauchs (bei Letztverbraucher) bzw. der installierten Leistung (bei Anlagenbetreiber) ergeben sich nach § 29 i.V.m. §§ 30, 32, 34 u. 35 MsbG die in den nachfolgenden Tabellen dargestellten Preise. 
Die Preisangaben mit Umsatzsteuer sind mit einem Satz von z.Zt. 19 % ermittelt. Die Preise ohne Umsatzsteuer sind gerundet.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</si>
</sst>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3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justify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1" xfId="0" applyNumberFormat="1" applyFont="1" applyBorder="1"/>
    <xf numFmtId="0" fontId="11" fillId="0" borderId="0" xfId="0" applyFont="1" applyAlignment="1">
      <alignment horizontal="left" vertical="center" indent="5"/>
    </xf>
    <xf numFmtId="0" fontId="4" fillId="2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14" fillId="5" borderId="1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 inden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Komma" xfId="1" builtinId="3"/>
    <cellStyle name="Standard" xfId="0" builtinId="0"/>
    <cellStyle name="Standard 3" xfId="2" xr:uid="{F86A7013-5977-43B7-B252-D58F29A544B5}"/>
  </cellStyles>
  <dxfs count="0"/>
  <tableStyles count="0" defaultTableStyle="TableStyleMedium2" defaultPivotStyle="PivotStyleLight16"/>
  <colors>
    <mruColors>
      <color rgb="FFEBF3FB"/>
      <color rgb="FFFFEBAB"/>
      <color rgb="FFFFD5FF"/>
      <color rgb="FFF6F6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ergen.Dobler\AppData\Local\Microsoft\Windows\INetCache\Content.Outlook\JFZV03NK\20250320_elektronischesPB_v1%20(002).xlsm" TargetMode="External"/><Relationship Id="rId1" Type="http://schemas.openxmlformats.org/officeDocument/2006/relationships/externalLinkPath" Target="file:///C:\Users\Juergen.Dobler\AppData\Local\Microsoft\Windows\INetCache\Content.Outlook\JFZV03NK\20250320_elektronischesPB_v1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isangabe"/>
      <sheetName val="Elektronisches PB - MSB-LF"/>
      <sheetName val="Elektronisches PB - MSB-NB"/>
    </sheetNames>
    <sheetDataSet>
      <sheetData sheetId="0">
        <row r="1">
          <cell r="G1">
            <v>365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450F-4228-4BF0-A167-AD8B4A40DB31}">
  <dimension ref="B2:Q62"/>
  <sheetViews>
    <sheetView showGridLines="0" tabSelected="1" view="pageBreakPreview" zoomScale="85" zoomScaleNormal="115" zoomScaleSheetLayoutView="85" workbookViewId="0">
      <selection activeCell="E26" sqref="E26"/>
    </sheetView>
  </sheetViews>
  <sheetFormatPr baseColWidth="10" defaultRowHeight="15" x14ac:dyDescent="0.25"/>
  <cols>
    <col min="1" max="1" width="2.5703125" customWidth="1"/>
    <col min="2" max="2" width="4.140625" customWidth="1"/>
    <col min="3" max="3" width="39" customWidth="1"/>
    <col min="4" max="6" width="26.7109375" customWidth="1"/>
    <col min="7" max="7" width="27.85546875" customWidth="1"/>
    <col min="8" max="8" width="5.42578125" customWidth="1"/>
    <col min="9" max="9" width="21" customWidth="1"/>
    <col min="10" max="10" width="6.140625" customWidth="1"/>
    <col min="11" max="11" width="10.85546875" style="21"/>
    <col min="12" max="12" width="7.28515625" style="21" customWidth="1"/>
    <col min="13" max="13" width="19.5703125" style="21" customWidth="1"/>
    <col min="14" max="14" width="10.85546875" style="21"/>
    <col min="15" max="15" width="11.42578125" style="21" customWidth="1"/>
    <col min="16" max="16" width="7.7109375" style="21" customWidth="1"/>
    <col min="17" max="17" width="17.28515625" style="21" customWidth="1"/>
  </cols>
  <sheetData>
    <row r="2" spans="2:17" ht="12" customHeight="1" x14ac:dyDescent="0.25">
      <c r="C2" s="40" t="s">
        <v>89</v>
      </c>
      <c r="D2" s="41"/>
      <c r="E2" s="41"/>
      <c r="F2" s="41"/>
      <c r="G2" s="41"/>
      <c r="H2" s="1"/>
      <c r="I2" s="1"/>
    </row>
    <row r="3" spans="2:17" ht="12" customHeight="1" x14ac:dyDescent="0.25">
      <c r="C3" s="41"/>
      <c r="D3" s="41"/>
      <c r="E3" s="41"/>
      <c r="F3" s="41"/>
      <c r="G3" s="41"/>
      <c r="H3" s="1"/>
      <c r="I3" s="1"/>
    </row>
    <row r="4" spans="2:17" ht="12" customHeight="1" x14ac:dyDescent="0.25">
      <c r="C4" s="41"/>
      <c r="D4" s="41"/>
      <c r="E4" s="41"/>
      <c r="F4" s="41"/>
      <c r="G4" s="41"/>
      <c r="H4" s="1"/>
      <c r="I4" s="1"/>
    </row>
    <row r="5" spans="2:17" ht="12" customHeight="1" x14ac:dyDescent="0.25">
      <c r="C5" s="41"/>
      <c r="D5" s="41"/>
      <c r="E5" s="41"/>
      <c r="F5" s="41"/>
      <c r="G5" s="41"/>
      <c r="H5" s="1"/>
      <c r="I5" s="1"/>
    </row>
    <row r="6" spans="2:17" ht="12" customHeight="1" x14ac:dyDescent="0.25">
      <c r="C6" s="41"/>
      <c r="D6" s="41"/>
      <c r="E6" s="41"/>
      <c r="F6" s="41"/>
      <c r="G6" s="41"/>
      <c r="H6" s="1"/>
      <c r="I6" s="1"/>
    </row>
    <row r="7" spans="2:17" ht="12" customHeight="1" x14ac:dyDescent="0.25">
      <c r="C7" s="41"/>
      <c r="D7" s="41"/>
      <c r="E7" s="41"/>
      <c r="F7" s="41"/>
      <c r="G7" s="41"/>
      <c r="H7" s="1"/>
      <c r="I7" s="1"/>
    </row>
    <row r="8" spans="2:17" ht="12" customHeight="1" x14ac:dyDescent="0.25">
      <c r="C8" s="41"/>
      <c r="D8" s="41"/>
      <c r="E8" s="41"/>
      <c r="F8" s="41"/>
      <c r="G8" s="41"/>
      <c r="H8" s="1"/>
      <c r="I8" s="1"/>
    </row>
    <row r="9" spans="2:17" x14ac:dyDescent="0.25">
      <c r="C9" s="41"/>
      <c r="D9" s="41"/>
      <c r="E9" s="41"/>
      <c r="F9" s="41"/>
      <c r="G9" s="41"/>
      <c r="H9" s="1"/>
      <c r="I9" s="1"/>
    </row>
    <row r="10" spans="2:17" x14ac:dyDescent="0.25">
      <c r="C10" s="41"/>
      <c r="D10" s="41"/>
      <c r="E10" s="41"/>
      <c r="F10" s="41"/>
      <c r="G10" s="41"/>
      <c r="H10" s="1"/>
      <c r="I10" s="1"/>
    </row>
    <row r="11" spans="2:17" x14ac:dyDescent="0.25">
      <c r="C11" s="41"/>
      <c r="D11" s="41"/>
      <c r="E11" s="41"/>
      <c r="F11" s="41"/>
      <c r="G11" s="41"/>
      <c r="H11" s="1"/>
      <c r="I11" s="1"/>
      <c r="K11" s="31" t="s">
        <v>84</v>
      </c>
      <c r="L11" s="31"/>
      <c r="M11" s="31"/>
      <c r="N11" s="31"/>
      <c r="O11" s="31"/>
      <c r="P11" s="31"/>
      <c r="Q11" s="31"/>
    </row>
    <row r="12" spans="2:17" x14ac:dyDescent="0.25">
      <c r="C12" s="41"/>
      <c r="D12" s="41"/>
      <c r="E12" s="41"/>
      <c r="F12" s="41"/>
      <c r="G12" s="41"/>
      <c r="H12" s="1"/>
      <c r="I12" s="1"/>
      <c r="K12" s="31"/>
      <c r="L12" s="31"/>
      <c r="M12" s="31"/>
      <c r="N12" s="31"/>
      <c r="O12" s="31"/>
      <c r="P12" s="31"/>
      <c r="Q12" s="31"/>
    </row>
    <row r="13" spans="2:17" ht="9" customHeight="1" x14ac:dyDescent="0.25">
      <c r="C13" s="41"/>
      <c r="D13" s="41"/>
      <c r="E13" s="41"/>
      <c r="F13" s="41"/>
      <c r="G13" s="41"/>
      <c r="H13" s="1"/>
      <c r="I13" s="1"/>
    </row>
    <row r="14" spans="2:17" x14ac:dyDescent="0.25">
      <c r="C14" s="1"/>
      <c r="D14" s="1"/>
      <c r="E14" s="1"/>
      <c r="F14" s="1"/>
      <c r="G14" s="1"/>
      <c r="H14" s="1"/>
      <c r="I14" s="1"/>
      <c r="K14" s="45" t="s">
        <v>67</v>
      </c>
      <c r="L14" s="46"/>
      <c r="M14" s="19">
        <v>8</v>
      </c>
    </row>
    <row r="15" spans="2:17" s="2" customFormat="1" ht="15.75" x14ac:dyDescent="0.25">
      <c r="B15" s="3" t="s">
        <v>26</v>
      </c>
      <c r="C15" s="3" t="s">
        <v>24</v>
      </c>
      <c r="D15" s="3"/>
      <c r="E15" s="4"/>
      <c r="H15" s="1"/>
      <c r="I15" s="1"/>
      <c r="K15" s="45" t="s">
        <v>68</v>
      </c>
      <c r="L15" s="46"/>
      <c r="M15" s="19">
        <v>365</v>
      </c>
      <c r="N15" s="21"/>
      <c r="O15" s="21"/>
      <c r="P15" s="21"/>
      <c r="Q15" s="21"/>
    </row>
    <row r="16" spans="2:17" x14ac:dyDescent="0.25">
      <c r="H16" s="1"/>
      <c r="I16" s="1"/>
    </row>
    <row r="17" spans="2:17" x14ac:dyDescent="0.25">
      <c r="C17" s="8" t="s">
        <v>12</v>
      </c>
      <c r="D17" s="12" t="s">
        <v>0</v>
      </c>
      <c r="E17" s="12" t="s">
        <v>0</v>
      </c>
      <c r="F17" s="10" t="s">
        <v>1</v>
      </c>
      <c r="G17" s="10" t="s">
        <v>1</v>
      </c>
      <c r="H17" s="1"/>
      <c r="I17" s="1"/>
      <c r="K17" s="44" t="s">
        <v>66</v>
      </c>
      <c r="L17" s="44"/>
      <c r="M17" s="44"/>
      <c r="O17" s="44" t="s">
        <v>83</v>
      </c>
      <c r="P17" s="44"/>
      <c r="Q17" s="44"/>
    </row>
    <row r="18" spans="2:17" x14ac:dyDescent="0.25">
      <c r="C18" s="9" t="s">
        <v>25</v>
      </c>
      <c r="D18" s="13" t="s">
        <v>3</v>
      </c>
      <c r="E18" s="13" t="s">
        <v>4</v>
      </c>
      <c r="F18" s="11" t="s">
        <v>5</v>
      </c>
      <c r="G18" s="11" t="s">
        <v>6</v>
      </c>
      <c r="H18" s="1"/>
      <c r="I18" s="1"/>
    </row>
    <row r="19" spans="2:17" x14ac:dyDescent="0.25">
      <c r="C19" s="24" t="s">
        <v>2</v>
      </c>
      <c r="D19" s="14">
        <v>0</v>
      </c>
      <c r="E19" s="14">
        <v>0</v>
      </c>
      <c r="F19" s="14">
        <v>21.01</v>
      </c>
      <c r="G19" s="14">
        <v>25</v>
      </c>
      <c r="H19" s="1"/>
      <c r="I19" s="1"/>
      <c r="K19" s="19" t="s">
        <v>55</v>
      </c>
      <c r="L19" s="19" t="s">
        <v>45</v>
      </c>
      <c r="M19" s="22">
        <f>ROUND(F19/$M$15,$M$14)</f>
        <v>5.7561639999999997E-2</v>
      </c>
    </row>
    <row r="20" spans="2:17" x14ac:dyDescent="0.25">
      <c r="C20" s="5"/>
      <c r="D20" s="6"/>
      <c r="E20" s="6"/>
      <c r="F20" s="6"/>
      <c r="G20" s="6"/>
      <c r="H20" s="1"/>
      <c r="I20" s="1"/>
    </row>
    <row r="21" spans="2:17" ht="15.75" x14ac:dyDescent="0.25">
      <c r="B21" s="3" t="s">
        <v>28</v>
      </c>
      <c r="C21" s="3" t="s">
        <v>27</v>
      </c>
      <c r="D21" s="6"/>
      <c r="E21" s="6"/>
      <c r="F21" s="6"/>
      <c r="G21" s="6"/>
      <c r="H21" s="1"/>
      <c r="I21" s="1"/>
    </row>
    <row r="22" spans="2:17" ht="15.75" x14ac:dyDescent="0.25">
      <c r="B22" s="3"/>
      <c r="C22" s="3"/>
      <c r="D22" s="6"/>
      <c r="E22" s="6"/>
      <c r="F22" s="6"/>
      <c r="G22" s="6"/>
      <c r="H22" s="1"/>
      <c r="I22" s="1"/>
    </row>
    <row r="23" spans="2:17" ht="15.75" x14ac:dyDescent="0.25">
      <c r="B23" s="3"/>
      <c r="C23" s="7" t="s">
        <v>29</v>
      </c>
      <c r="D23" s="6"/>
      <c r="E23" s="6"/>
      <c r="F23" s="6"/>
      <c r="G23" s="6"/>
      <c r="H23" s="1"/>
      <c r="I23" s="1"/>
    </row>
    <row r="24" spans="2:17" x14ac:dyDescent="0.25">
      <c r="H24" s="1"/>
      <c r="I24" s="1"/>
      <c r="K24" s="23"/>
    </row>
    <row r="25" spans="2:17" x14ac:dyDescent="0.25">
      <c r="C25" s="8" t="s">
        <v>13</v>
      </c>
      <c r="D25" s="12" t="s">
        <v>0</v>
      </c>
      <c r="E25" s="12" t="s">
        <v>0</v>
      </c>
      <c r="F25" s="10" t="s">
        <v>1</v>
      </c>
      <c r="G25" s="10" t="s">
        <v>1</v>
      </c>
      <c r="H25" s="1"/>
      <c r="I25" s="1"/>
    </row>
    <row r="26" spans="2:17" x14ac:dyDescent="0.25">
      <c r="C26" s="9" t="s">
        <v>25</v>
      </c>
      <c r="D26" s="13" t="s">
        <v>3</v>
      </c>
      <c r="E26" s="13" t="s">
        <v>4</v>
      </c>
      <c r="F26" s="11" t="s">
        <v>5</v>
      </c>
      <c r="G26" s="11" t="s">
        <v>6</v>
      </c>
      <c r="H26" s="1"/>
      <c r="I26" s="1"/>
    </row>
    <row r="27" spans="2:17" x14ac:dyDescent="0.25">
      <c r="C27" s="15" t="s">
        <v>11</v>
      </c>
      <c r="D27" s="14">
        <v>67.23</v>
      </c>
      <c r="E27" s="14">
        <v>80</v>
      </c>
      <c r="F27" s="42" t="s">
        <v>15</v>
      </c>
      <c r="G27" s="43"/>
      <c r="H27" s="1"/>
      <c r="I27" s="1"/>
      <c r="K27" s="19" t="s">
        <v>44</v>
      </c>
      <c r="L27" s="19" t="s">
        <v>45</v>
      </c>
      <c r="M27" s="25"/>
      <c r="O27" s="19" t="s">
        <v>69</v>
      </c>
      <c r="P27" s="19" t="s">
        <v>45</v>
      </c>
      <c r="Q27" s="25">
        <f t="shared" ref="Q27:Q33" si="0">ROUND(D27/$M$15,$M$14)</f>
        <v>0.18419178</v>
      </c>
    </row>
    <row r="28" spans="2:17" x14ac:dyDescent="0.25">
      <c r="C28" s="15" t="s">
        <v>7</v>
      </c>
      <c r="D28" s="14">
        <v>67.23</v>
      </c>
      <c r="E28" s="14">
        <v>80</v>
      </c>
      <c r="F28" s="14">
        <v>117.65</v>
      </c>
      <c r="G28" s="14">
        <v>140</v>
      </c>
      <c r="H28" s="1"/>
      <c r="I28" s="1"/>
      <c r="K28" s="19" t="s">
        <v>46</v>
      </c>
      <c r="L28" s="19" t="s">
        <v>45</v>
      </c>
      <c r="M28" s="25">
        <f t="shared" ref="M28:M33" si="1">ROUND(F28/$M$15,$M$14)</f>
        <v>0.32232876999999999</v>
      </c>
      <c r="O28" s="19" t="s">
        <v>70</v>
      </c>
      <c r="P28" s="19" t="s">
        <v>45</v>
      </c>
      <c r="Q28" s="25">
        <f t="shared" si="0"/>
        <v>0.18419178</v>
      </c>
    </row>
    <row r="29" spans="2:17" x14ac:dyDescent="0.25">
      <c r="C29" s="15" t="s">
        <v>8</v>
      </c>
      <c r="D29" s="14">
        <v>67.23</v>
      </c>
      <c r="E29" s="14">
        <v>80</v>
      </c>
      <c r="F29" s="14">
        <v>92.44</v>
      </c>
      <c r="G29" s="14">
        <v>110</v>
      </c>
      <c r="H29" s="1"/>
      <c r="I29" s="1"/>
      <c r="K29" s="19" t="s">
        <v>47</v>
      </c>
      <c r="L29" s="19" t="s">
        <v>45</v>
      </c>
      <c r="M29" s="25">
        <f t="shared" si="1"/>
        <v>0.25326027000000001</v>
      </c>
      <c r="O29" s="19" t="s">
        <v>71</v>
      </c>
      <c r="P29" s="19" t="s">
        <v>45</v>
      </c>
      <c r="Q29" s="25">
        <f t="shared" si="0"/>
        <v>0.18419178</v>
      </c>
    </row>
    <row r="30" spans="2:17" x14ac:dyDescent="0.25">
      <c r="C30" s="15" t="s">
        <v>9</v>
      </c>
      <c r="D30" s="14">
        <v>67.23</v>
      </c>
      <c r="E30" s="14">
        <v>80</v>
      </c>
      <c r="F30" s="14">
        <v>42.02</v>
      </c>
      <c r="G30" s="14">
        <v>50</v>
      </c>
      <c r="H30" s="1"/>
      <c r="I30" s="1"/>
      <c r="K30" s="19" t="s">
        <v>48</v>
      </c>
      <c r="L30" s="19" t="s">
        <v>45</v>
      </c>
      <c r="M30" s="25">
        <f t="shared" si="1"/>
        <v>0.11512329</v>
      </c>
      <c r="O30" s="19" t="s">
        <v>72</v>
      </c>
      <c r="P30" s="19" t="s">
        <v>45</v>
      </c>
      <c r="Q30" s="25">
        <f t="shared" si="0"/>
        <v>0.18419178</v>
      </c>
    </row>
    <row r="31" spans="2:17" x14ac:dyDescent="0.25">
      <c r="C31" s="15" t="s">
        <v>10</v>
      </c>
      <c r="D31" s="14">
        <v>67.23</v>
      </c>
      <c r="E31" s="14">
        <v>80</v>
      </c>
      <c r="F31" s="14">
        <v>33.61</v>
      </c>
      <c r="G31" s="14">
        <v>40</v>
      </c>
      <c r="H31" s="1"/>
      <c r="I31" s="1"/>
      <c r="K31" s="19" t="s">
        <v>50</v>
      </c>
      <c r="L31" s="19" t="s">
        <v>45</v>
      </c>
      <c r="M31" s="25">
        <f t="shared" si="1"/>
        <v>9.2082189999999994E-2</v>
      </c>
      <c r="O31" s="19" t="s">
        <v>74</v>
      </c>
      <c r="P31" s="19" t="s">
        <v>45</v>
      </c>
      <c r="Q31" s="25">
        <f t="shared" si="0"/>
        <v>0.18419178</v>
      </c>
    </row>
    <row r="32" spans="2:17" x14ac:dyDescent="0.25">
      <c r="C32" s="15" t="s">
        <v>14</v>
      </c>
      <c r="D32" s="14">
        <v>67.23</v>
      </c>
      <c r="E32" s="14">
        <v>80</v>
      </c>
      <c r="F32" s="14">
        <v>42.02</v>
      </c>
      <c r="G32" s="14">
        <v>50</v>
      </c>
      <c r="H32" s="1"/>
      <c r="I32" s="1"/>
      <c r="K32" s="19" t="s">
        <v>49</v>
      </c>
      <c r="L32" s="19" t="s">
        <v>45</v>
      </c>
      <c r="M32" s="25">
        <f t="shared" si="1"/>
        <v>0.11512329</v>
      </c>
      <c r="O32" s="19" t="s">
        <v>73</v>
      </c>
      <c r="P32" s="19" t="s">
        <v>45</v>
      </c>
      <c r="Q32" s="25">
        <f t="shared" si="0"/>
        <v>0.18419178</v>
      </c>
    </row>
    <row r="33" spans="2:17" ht="15" customHeight="1" x14ac:dyDescent="0.25">
      <c r="C33" s="15" t="s">
        <v>33</v>
      </c>
      <c r="D33" s="14">
        <v>25.21</v>
      </c>
      <c r="E33" s="14">
        <v>30</v>
      </c>
      <c r="F33" s="14">
        <v>25.21</v>
      </c>
      <c r="G33" s="14">
        <v>30</v>
      </c>
      <c r="H33" s="1"/>
      <c r="I33" s="1"/>
      <c r="K33" s="20" t="s">
        <v>56</v>
      </c>
      <c r="L33" s="19" t="s">
        <v>45</v>
      </c>
      <c r="M33" s="25">
        <f t="shared" si="1"/>
        <v>6.9068489999999996E-2</v>
      </c>
      <c r="O33" s="20" t="s">
        <v>75</v>
      </c>
      <c r="P33" s="19" t="s">
        <v>45</v>
      </c>
      <c r="Q33" s="25">
        <f t="shared" si="0"/>
        <v>6.9068489999999996E-2</v>
      </c>
    </row>
    <row r="34" spans="2:17" ht="27" customHeight="1" x14ac:dyDescent="0.25">
      <c r="C34" s="15" t="s">
        <v>39</v>
      </c>
      <c r="D34" s="14">
        <v>42.02</v>
      </c>
      <c r="E34" s="14">
        <v>50</v>
      </c>
      <c r="F34" s="14">
        <v>42.02</v>
      </c>
      <c r="G34" s="14">
        <v>50</v>
      </c>
      <c r="H34" s="1"/>
      <c r="I34" s="1"/>
      <c r="K34" s="20" t="s">
        <v>57</v>
      </c>
      <c r="L34" s="19" t="str">
        <f>+L33</f>
        <v>€/Tag</v>
      </c>
      <c r="M34" s="25">
        <f>+M33</f>
        <v>6.9068489999999996E-2</v>
      </c>
      <c r="O34" s="20" t="s">
        <v>76</v>
      </c>
      <c r="P34" s="19" t="s">
        <v>45</v>
      </c>
      <c r="Q34" s="25">
        <f>+Q33</f>
        <v>6.9068489999999996E-2</v>
      </c>
    </row>
    <row r="35" spans="2:17" x14ac:dyDescent="0.25">
      <c r="H35" s="1"/>
      <c r="I35" s="1"/>
      <c r="K35" s="19" t="s">
        <v>87</v>
      </c>
      <c r="L35" s="19" t="s">
        <v>45</v>
      </c>
      <c r="M35" s="25">
        <f>ROUND(F34/$M$15,$M$14)</f>
        <v>0.11512329</v>
      </c>
      <c r="O35" s="19" t="s">
        <v>77</v>
      </c>
      <c r="P35" s="19" t="s">
        <v>45</v>
      </c>
      <c r="Q35" s="25">
        <f>ROUND(D34/$M$15,$M$14)</f>
        <v>0.11512329</v>
      </c>
    </row>
    <row r="36" spans="2:17" x14ac:dyDescent="0.25">
      <c r="C36" s="7" t="s">
        <v>30</v>
      </c>
      <c r="H36" s="1"/>
      <c r="I36" s="1"/>
    </row>
    <row r="37" spans="2:17" x14ac:dyDescent="0.25">
      <c r="H37" s="1"/>
      <c r="I37" s="1"/>
    </row>
    <row r="38" spans="2:17" x14ac:dyDescent="0.25">
      <c r="C38" s="8" t="s">
        <v>13</v>
      </c>
      <c r="D38" s="12" t="s">
        <v>0</v>
      </c>
      <c r="E38" s="12" t="s">
        <v>0</v>
      </c>
      <c r="F38" s="10" t="s">
        <v>16</v>
      </c>
      <c r="G38" s="10" t="s">
        <v>16</v>
      </c>
      <c r="H38" s="1"/>
      <c r="I38" s="1"/>
    </row>
    <row r="39" spans="2:17" x14ac:dyDescent="0.25">
      <c r="C39" s="9" t="s">
        <v>25</v>
      </c>
      <c r="D39" s="13" t="s">
        <v>3</v>
      </c>
      <c r="E39" s="13" t="s">
        <v>4</v>
      </c>
      <c r="F39" s="11" t="s">
        <v>5</v>
      </c>
      <c r="G39" s="11" t="s">
        <v>6</v>
      </c>
      <c r="H39" s="1"/>
      <c r="I39" s="1"/>
    </row>
    <row r="40" spans="2:17" x14ac:dyDescent="0.25">
      <c r="C40" s="15" t="s">
        <v>20</v>
      </c>
      <c r="D40" s="14">
        <v>67.23</v>
      </c>
      <c r="E40" s="14">
        <v>80</v>
      </c>
      <c r="F40" s="42" t="s">
        <v>15</v>
      </c>
      <c r="G40" s="43"/>
      <c r="H40" s="1"/>
      <c r="I40" s="1"/>
      <c r="K40" s="19" t="s">
        <v>54</v>
      </c>
      <c r="L40" s="19" t="s">
        <v>45</v>
      </c>
      <c r="M40" s="25"/>
      <c r="O40" s="19" t="s">
        <v>81</v>
      </c>
      <c r="P40" s="19" t="s">
        <v>45</v>
      </c>
      <c r="Q40" s="25">
        <f t="shared" ref="Q40:Q45" si="2">ROUND(D40/$M$15,$M$14)</f>
        <v>0.18419178</v>
      </c>
    </row>
    <row r="41" spans="2:17" x14ac:dyDescent="0.25">
      <c r="C41" s="15" t="s">
        <v>17</v>
      </c>
      <c r="D41" s="14">
        <v>67.23</v>
      </c>
      <c r="E41" s="14">
        <v>80</v>
      </c>
      <c r="F41" s="14">
        <v>117.65</v>
      </c>
      <c r="G41" s="14">
        <v>140</v>
      </c>
      <c r="H41" s="26"/>
      <c r="I41" s="26"/>
      <c r="K41" s="19" t="s">
        <v>53</v>
      </c>
      <c r="L41" s="19" t="s">
        <v>45</v>
      </c>
      <c r="M41" s="25">
        <f t="shared" ref="M41:M45" si="3">ROUND(F41/$M$15,$M$14)</f>
        <v>0.32232876999999999</v>
      </c>
      <c r="O41" s="19" t="s">
        <v>80</v>
      </c>
      <c r="P41" s="19" t="s">
        <v>45</v>
      </c>
      <c r="Q41" s="25">
        <f t="shared" si="2"/>
        <v>0.18419178</v>
      </c>
    </row>
    <row r="42" spans="2:17" x14ac:dyDescent="0.25">
      <c r="C42" s="15" t="s">
        <v>18</v>
      </c>
      <c r="D42" s="14">
        <v>67.23</v>
      </c>
      <c r="E42" s="14">
        <v>80</v>
      </c>
      <c r="F42" s="14">
        <v>92.44</v>
      </c>
      <c r="G42" s="14">
        <v>110</v>
      </c>
      <c r="H42" s="26"/>
      <c r="I42" s="26"/>
      <c r="K42" s="19" t="s">
        <v>52</v>
      </c>
      <c r="L42" s="19" t="s">
        <v>45</v>
      </c>
      <c r="M42" s="25">
        <f t="shared" si="3"/>
        <v>0.25326027000000001</v>
      </c>
      <c r="O42" s="19" t="s">
        <v>79</v>
      </c>
      <c r="P42" s="19" t="s">
        <v>45</v>
      </c>
      <c r="Q42" s="25">
        <f t="shared" si="2"/>
        <v>0.18419178</v>
      </c>
    </row>
    <row r="43" spans="2:17" x14ac:dyDescent="0.25">
      <c r="C43" s="15" t="s">
        <v>19</v>
      </c>
      <c r="D43" s="14">
        <v>67.23</v>
      </c>
      <c r="E43" s="14">
        <v>80</v>
      </c>
      <c r="F43" s="14">
        <v>42.02</v>
      </c>
      <c r="G43" s="14">
        <v>50</v>
      </c>
      <c r="H43" s="26"/>
      <c r="I43" s="26"/>
      <c r="K43" s="19" t="s">
        <v>51</v>
      </c>
      <c r="L43" s="19" t="s">
        <v>45</v>
      </c>
      <c r="M43" s="25">
        <f t="shared" si="3"/>
        <v>0.11512329</v>
      </c>
      <c r="O43" s="19" t="s">
        <v>78</v>
      </c>
      <c r="P43" s="19" t="s">
        <v>45</v>
      </c>
      <c r="Q43" s="25">
        <f t="shared" si="2"/>
        <v>0.18419178</v>
      </c>
    </row>
    <row r="44" spans="2:17" x14ac:dyDescent="0.25">
      <c r="C44" s="15" t="s">
        <v>34</v>
      </c>
      <c r="D44" s="14">
        <v>25.21</v>
      </c>
      <c r="E44" s="14">
        <v>30</v>
      </c>
      <c r="F44" s="14">
        <v>25.21</v>
      </c>
      <c r="G44" s="14">
        <v>30</v>
      </c>
      <c r="H44" s="26"/>
      <c r="I44" s="26"/>
      <c r="K44" s="19" t="s">
        <v>58</v>
      </c>
      <c r="L44" s="19" t="s">
        <v>45</v>
      </c>
      <c r="M44" s="25">
        <f t="shared" si="3"/>
        <v>6.9068489999999996E-2</v>
      </c>
      <c r="O44" s="19" t="s">
        <v>82</v>
      </c>
      <c r="P44" s="19" t="s">
        <v>45</v>
      </c>
      <c r="Q44" s="25">
        <f t="shared" si="2"/>
        <v>6.9068489999999996E-2</v>
      </c>
    </row>
    <row r="45" spans="2:17" ht="27.75" customHeight="1" x14ac:dyDescent="0.25">
      <c r="C45" s="15" t="s">
        <v>39</v>
      </c>
      <c r="D45" s="14">
        <v>42.02</v>
      </c>
      <c r="E45" s="14">
        <v>50</v>
      </c>
      <c r="F45" s="14">
        <v>42.02</v>
      </c>
      <c r="G45" s="14">
        <v>50</v>
      </c>
      <c r="H45" s="26"/>
      <c r="I45" s="26"/>
      <c r="K45" s="19" t="s">
        <v>87</v>
      </c>
      <c r="L45" s="19" t="s">
        <v>45</v>
      </c>
      <c r="M45" s="25">
        <f t="shared" si="3"/>
        <v>0.11512329</v>
      </c>
      <c r="O45" s="19" t="s">
        <v>77</v>
      </c>
      <c r="P45" s="19" t="s">
        <v>45</v>
      </c>
      <c r="Q45" s="25">
        <f t="shared" si="2"/>
        <v>0.11512329</v>
      </c>
    </row>
    <row r="47" spans="2:17" ht="15.75" x14ac:dyDescent="0.25">
      <c r="B47" s="3" t="s">
        <v>31</v>
      </c>
      <c r="C47" s="3" t="s">
        <v>32</v>
      </c>
      <c r="D47" s="6"/>
      <c r="E47" s="6"/>
      <c r="F47" s="6"/>
      <c r="G47" s="6"/>
      <c r="H47" s="6"/>
      <c r="I47" s="6"/>
    </row>
    <row r="48" spans="2:17" x14ac:dyDescent="0.25">
      <c r="H48" s="1"/>
      <c r="I48" s="1"/>
    </row>
    <row r="49" spans="3:13" x14ac:dyDescent="0.25">
      <c r="C49" s="37" t="s">
        <v>64</v>
      </c>
      <c r="D49" s="38"/>
      <c r="E49" s="39"/>
      <c r="F49" s="10" t="s">
        <v>21</v>
      </c>
      <c r="G49" s="10" t="s">
        <v>21</v>
      </c>
      <c r="H49" s="1"/>
      <c r="I49" s="1"/>
    </row>
    <row r="50" spans="3:13" x14ac:dyDescent="0.25">
      <c r="C50" s="34" t="s">
        <v>63</v>
      </c>
      <c r="D50" s="35"/>
      <c r="E50" s="36"/>
      <c r="F50" s="11" t="s">
        <v>22</v>
      </c>
      <c r="G50" s="11" t="s">
        <v>23</v>
      </c>
      <c r="H50" s="1"/>
      <c r="I50" s="1"/>
    </row>
    <row r="51" spans="3:13" ht="15" customHeight="1" x14ac:dyDescent="0.25">
      <c r="C51" s="33" t="s">
        <v>35</v>
      </c>
      <c r="D51" s="33"/>
      <c r="E51" s="33"/>
      <c r="F51" s="28"/>
      <c r="G51" s="28"/>
      <c r="H51" s="27"/>
      <c r="I51" s="27" t="s">
        <v>85</v>
      </c>
      <c r="K51" s="19" t="s">
        <v>59</v>
      </c>
      <c r="L51" s="19" t="s">
        <v>45</v>
      </c>
      <c r="M51" s="25" t="str">
        <f>IF(F51="","",ROUND(F51/$M$15,$M$14))</f>
        <v/>
      </c>
    </row>
    <row r="52" spans="3:13" ht="15" customHeight="1" x14ac:dyDescent="0.25">
      <c r="C52" s="33" t="s">
        <v>36</v>
      </c>
      <c r="D52" s="33"/>
      <c r="E52" s="33"/>
      <c r="F52" s="28"/>
      <c r="G52" s="28"/>
      <c r="H52" s="27"/>
      <c r="I52" s="27" t="s">
        <v>85</v>
      </c>
      <c r="K52" s="19" t="s">
        <v>60</v>
      </c>
      <c r="L52" s="19" t="s">
        <v>45</v>
      </c>
      <c r="M52" s="25" t="str">
        <f>IF(F52="","",ROUND(F52/$M$15,$M$14))</f>
        <v/>
      </c>
    </row>
    <row r="53" spans="3:13" ht="15" customHeight="1" x14ac:dyDescent="0.25">
      <c r="C53" s="33" t="s">
        <v>37</v>
      </c>
      <c r="D53" s="33"/>
      <c r="E53" s="33"/>
      <c r="F53" s="28"/>
      <c r="G53" s="28"/>
      <c r="H53" s="27"/>
      <c r="I53" s="27" t="s">
        <v>85</v>
      </c>
      <c r="K53" s="19" t="s">
        <v>61</v>
      </c>
      <c r="L53" s="19" t="s">
        <v>45</v>
      </c>
      <c r="M53" s="25" t="str">
        <f>IF(F53="","",ROUND(F53/$M$15,$M$14))</f>
        <v/>
      </c>
    </row>
    <row r="54" spans="3:13" ht="15" customHeight="1" x14ac:dyDescent="0.25">
      <c r="C54" s="33" t="s">
        <v>38</v>
      </c>
      <c r="D54" s="33"/>
      <c r="E54" s="33"/>
      <c r="F54" s="47" t="s">
        <v>41</v>
      </c>
      <c r="G54" s="48"/>
      <c r="H54" s="18"/>
      <c r="I54" s="18"/>
      <c r="K54" s="19" t="s">
        <v>62</v>
      </c>
      <c r="L54" s="19" t="s">
        <v>45</v>
      </c>
      <c r="M54" s="25"/>
    </row>
    <row r="55" spans="3:13" ht="15" customHeight="1" x14ac:dyDescent="0.25">
      <c r="C55" s="33" t="s">
        <v>40</v>
      </c>
      <c r="D55" s="33"/>
      <c r="E55" s="33"/>
      <c r="F55" s="14">
        <v>25.21</v>
      </c>
      <c r="G55" s="14">
        <v>30</v>
      </c>
      <c r="H55" s="26"/>
      <c r="I55" s="26"/>
      <c r="K55" s="19" t="s">
        <v>88</v>
      </c>
      <c r="L55" s="19" t="s">
        <v>45</v>
      </c>
      <c r="M55" s="25">
        <f>IF(F55="","",ROUND(F55/$M$15,$M$14))</f>
        <v>6.9068489999999996E-2</v>
      </c>
    </row>
    <row r="56" spans="3:13" ht="15" customHeight="1" x14ac:dyDescent="0.25">
      <c r="C56" s="33" t="s">
        <v>86</v>
      </c>
      <c r="D56" s="33"/>
      <c r="E56" s="33"/>
      <c r="F56" s="14">
        <v>25.21</v>
      </c>
      <c r="G56" s="14">
        <v>30</v>
      </c>
      <c r="H56" s="26"/>
      <c r="I56" s="26"/>
      <c r="K56" s="29"/>
      <c r="L56" s="29"/>
      <c r="M56" s="30"/>
    </row>
    <row r="57" spans="3:13" ht="15" customHeight="1" x14ac:dyDescent="0.25">
      <c r="C57" s="17"/>
      <c r="D57" s="17"/>
      <c r="E57" s="17"/>
      <c r="F57" s="18"/>
      <c r="G57" s="18"/>
      <c r="H57" s="18"/>
      <c r="I57" s="18"/>
    </row>
    <row r="58" spans="3:13" ht="15" customHeight="1" x14ac:dyDescent="0.25">
      <c r="C58" s="37" t="s">
        <v>64</v>
      </c>
      <c r="D58" s="38"/>
      <c r="E58" s="39"/>
      <c r="F58" s="10" t="s">
        <v>21</v>
      </c>
      <c r="G58" s="10" t="s">
        <v>21</v>
      </c>
      <c r="H58" s="16"/>
      <c r="I58" s="16"/>
    </row>
    <row r="59" spans="3:13" ht="15" customHeight="1" x14ac:dyDescent="0.25">
      <c r="C59" s="34" t="s">
        <v>63</v>
      </c>
      <c r="D59" s="35"/>
      <c r="E59" s="36"/>
      <c r="F59" s="11" t="s">
        <v>42</v>
      </c>
      <c r="G59" s="11" t="s">
        <v>43</v>
      </c>
      <c r="H59" s="16"/>
      <c r="I59" s="16"/>
    </row>
    <row r="60" spans="3:13" x14ac:dyDescent="0.25">
      <c r="C60" s="33" t="s">
        <v>65</v>
      </c>
      <c r="D60" s="33"/>
      <c r="E60" s="33"/>
      <c r="F60" s="14">
        <f>+ROUND(G60/1.19,2)</f>
        <v>84.03</v>
      </c>
      <c r="G60" s="14">
        <v>100</v>
      </c>
      <c r="H60" s="16"/>
      <c r="I60" s="16"/>
    </row>
    <row r="61" spans="3:13" x14ac:dyDescent="0.25">
      <c r="C61" s="32"/>
      <c r="D61" s="32"/>
      <c r="E61" s="32"/>
      <c r="F61" s="32"/>
      <c r="G61" s="32"/>
      <c r="H61" s="16"/>
      <c r="I61" s="16"/>
    </row>
    <row r="62" spans="3:13" x14ac:dyDescent="0.25">
      <c r="C62" s="32"/>
      <c r="D62" s="32"/>
      <c r="E62" s="32"/>
      <c r="F62" s="32"/>
      <c r="G62" s="32"/>
      <c r="H62" s="16"/>
      <c r="I62" s="16"/>
    </row>
  </sheetData>
  <mergeCells count="22">
    <mergeCell ref="C56:E56"/>
    <mergeCell ref="C55:E55"/>
    <mergeCell ref="K17:M17"/>
    <mergeCell ref="K14:L14"/>
    <mergeCell ref="K15:L15"/>
    <mergeCell ref="F54:G54"/>
    <mergeCell ref="K11:Q12"/>
    <mergeCell ref="C62:G62"/>
    <mergeCell ref="C51:E51"/>
    <mergeCell ref="C52:E52"/>
    <mergeCell ref="C59:E59"/>
    <mergeCell ref="C58:E58"/>
    <mergeCell ref="C2:G13"/>
    <mergeCell ref="C53:E53"/>
    <mergeCell ref="C54:E54"/>
    <mergeCell ref="C61:G61"/>
    <mergeCell ref="F27:G27"/>
    <mergeCell ref="F40:G40"/>
    <mergeCell ref="C49:E49"/>
    <mergeCell ref="C50:E50"/>
    <mergeCell ref="C60:E60"/>
    <mergeCell ref="O17:Q17"/>
  </mergeCells>
  <pageMargins left="0.7" right="0.7" top="0.78740157499999996" bottom="0.78740157499999996" header="0.3" footer="0.3"/>
  <pageSetup paperSize="9" scale="48" orientation="portrait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Preise__ePB</vt:lpstr>
      <vt:lpstr>Preise__ePB!Druckbereich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Dobler, Jürgen</dc:creator>
  <cp:lastModifiedBy>Stadtwerke Altdorf</cp:lastModifiedBy>
  <dcterms:created xsi:type="dcterms:W3CDTF">2024-10-17T08:21:44Z</dcterms:created>
  <dcterms:modified xsi:type="dcterms:W3CDTF">2025-05-30T07:00:57Z</dcterms:modified>
</cp:coreProperties>
</file>